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raw\Desktop\Capital\"/>
    </mc:Choice>
  </mc:AlternateContent>
  <xr:revisionPtr revIDLastSave="0" documentId="8_{C17412A6-0BB1-446C-8353-3D10ECE73037}" xr6:coauthVersionLast="45" xr6:coauthVersionMax="45" xr10:uidLastSave="{00000000-0000-0000-0000-000000000000}"/>
  <bookViews>
    <workbookView xWindow="1125" yWindow="1125" windowWidth="21600" windowHeight="11385" xr2:uid="{FFE5B476-BA5B-47B8-A9B9-F8572D732870}"/>
  </bookViews>
  <sheets>
    <sheet name="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I32" i="1"/>
  <c r="L19" i="1"/>
  <c r="I36" i="1" s="1"/>
  <c r="L17" i="1"/>
  <c r="L15" i="1"/>
  <c r="I37" i="1" l="1"/>
</calcChain>
</file>

<file path=xl/sharedStrings.xml><?xml version="1.0" encoding="utf-8"?>
<sst xmlns="http://schemas.openxmlformats.org/spreadsheetml/2006/main" count="22" uniqueCount="21">
  <si>
    <t>Queensland Catholic Education Commission</t>
  </si>
  <si>
    <t>Consultant's Travel Cost Calculator</t>
  </si>
  <si>
    <t>Insert School Name &amp; Location</t>
  </si>
  <si>
    <t>Consultant fee guidelines travel allowance</t>
  </si>
  <si>
    <t>Distance- one way (Km.)</t>
  </si>
  <si>
    <t xml:space="preserve">Time of travel, one way </t>
  </si>
  <si>
    <t>Distance radius consideration</t>
  </si>
  <si>
    <t>Calculations</t>
  </si>
  <si>
    <t>Cost allowance - travel vehicle allowance</t>
  </si>
  <si>
    <t>Distance:</t>
  </si>
  <si>
    <t>Minimum travel time</t>
  </si>
  <si>
    <t>Time:</t>
  </si>
  <si>
    <t>Cost allowance for time</t>
  </si>
  <si>
    <t>Accommodation allowance:</t>
  </si>
  <si>
    <t>Time radius consideration (Hr.)</t>
  </si>
  <si>
    <t>Hours of travel to gain accommodation provision</t>
  </si>
  <si>
    <t>Accommodation and meals</t>
  </si>
  <si>
    <t>Return trip allowance</t>
  </si>
  <si>
    <t>Vehicle allowance</t>
  </si>
  <si>
    <t>Travel allowance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</si>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</sst>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4" tint="-0.499984740745262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dotted">
        <color theme="3" tint="-0.24994659260841701"/>
      </left>
      <right/>
      <top style="dotted">
        <color theme="3" tint="-0.24994659260841701"/>
      </top>
      <bottom style="dotted">
        <color theme="3" tint="-0.24994659260841701"/>
      </bottom>
      <diagonal/>
    </border>
    <border>
      <left/>
      <right/>
      <top style="dotted">
        <color theme="3" tint="-0.24994659260841701"/>
      </top>
      <bottom style="dotted">
        <color theme="3" tint="-0.24994659260841701"/>
      </bottom>
      <diagonal/>
    </border>
    <border>
      <left/>
      <right style="dotted">
        <color theme="3" tint="-0.24994659260841701"/>
      </right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0.59996337778862885"/>
      </left>
      <right style="dotted">
        <color theme="3" tint="0.59996337778862885"/>
      </right>
      <top style="dotted">
        <color theme="3" tint="0.59996337778862885"/>
      </top>
      <bottom style="dotted">
        <color theme="3" tint="0.59996337778862885"/>
      </bottom>
      <diagonal/>
    </border>
    <border>
      <left style="dotted">
        <color theme="3" tint="0.39994506668294322"/>
      </left>
      <right style="dotted">
        <color theme="3" tint="0.39994506668294322"/>
      </right>
      <top style="dotted">
        <color theme="3" tint="0.39994506668294322"/>
      </top>
      <bottom style="dotted">
        <color theme="3" tint="0.399945066682943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" fillId="3" borderId="0" xfId="0" applyFont="1" applyFill="1"/>
    <xf numFmtId="0" fontId="0" fillId="3" borderId="0" xfId="0" applyFill="1"/>
    <xf numFmtId="0" fontId="4" fillId="3" borderId="0" xfId="0" applyFont="1" applyFill="1"/>
    <xf numFmtId="0" fontId="5" fillId="0" borderId="0" xfId="0" applyFont="1" applyAlignment="1">
      <alignment horizontal="left"/>
    </xf>
    <xf numFmtId="0" fontId="6" fillId="0" borderId="0" xfId="0" applyFont="1"/>
    <xf numFmtId="164" fontId="0" fillId="0" borderId="0" xfId="0" applyNumberFormat="1"/>
    <xf numFmtId="0" fontId="7" fillId="0" borderId="0" xfId="0" applyFont="1"/>
    <xf numFmtId="0" fontId="5" fillId="0" borderId="0" xfId="0" quotePrefix="1" applyFont="1" applyAlignment="1">
      <alignment horizontal="left"/>
    </xf>
    <xf numFmtId="1" fontId="8" fillId="5" borderId="4" xfId="0" applyNumberFormat="1" applyFont="1" applyFill="1" applyBorder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center" vertical="center"/>
    </xf>
    <xf numFmtId="20" fontId="8" fillId="5" borderId="5" xfId="0" applyNumberFormat="1" applyFont="1" applyFill="1" applyBorder="1" applyAlignment="1" applyProtection="1">
      <alignment horizontal="center" vertical="center"/>
      <protection locked="0"/>
    </xf>
    <xf numFmtId="20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left" indent="1"/>
    </xf>
    <xf numFmtId="1" fontId="0" fillId="0" borderId="0" xfId="0" applyNumberFormat="1" applyAlignment="1">
      <alignment horizontal="center"/>
    </xf>
    <xf numFmtId="0" fontId="2" fillId="0" borderId="0" xfId="0" applyFont="1"/>
    <xf numFmtId="2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left" indent="1"/>
    </xf>
    <xf numFmtId="0" fontId="0" fillId="0" borderId="0" xfId="0" applyAlignment="1">
      <alignment horizontal="center" vertical="center"/>
    </xf>
    <xf numFmtId="0" fontId="10" fillId="6" borderId="6" xfId="0" applyFont="1" applyFill="1" applyBorder="1"/>
    <xf numFmtId="164" fontId="3" fillId="6" borderId="7" xfId="0" applyNumberFormat="1" applyFont="1" applyFill="1" applyBorder="1"/>
    <xf numFmtId="0" fontId="3" fillId="6" borderId="7" xfId="0" applyFont="1" applyFill="1" applyBorder="1"/>
    <xf numFmtId="0" fontId="3" fillId="6" borderId="8" xfId="0" applyFont="1" applyFill="1" applyBorder="1"/>
    <xf numFmtId="0" fontId="11" fillId="0" borderId="9" xfId="0" applyFont="1" applyBorder="1"/>
    <xf numFmtId="0" fontId="11" fillId="0" borderId="10" xfId="0" applyFont="1" applyBorder="1"/>
    <xf numFmtId="164" fontId="11" fillId="0" borderId="10" xfId="0" applyNumberFormat="1" applyFont="1" applyBorder="1"/>
    <xf numFmtId="164" fontId="11" fillId="0" borderId="11" xfId="0" applyNumberFormat="1" applyFont="1" applyBorder="1"/>
    <xf numFmtId="0" fontId="11" fillId="0" borderId="12" xfId="0" applyFont="1" applyBorder="1"/>
    <xf numFmtId="0" fontId="11" fillId="0" borderId="0" xfId="0" applyFont="1"/>
    <xf numFmtId="164" fontId="11" fillId="0" borderId="0" xfId="0" applyNumberFormat="1" applyFont="1"/>
    <xf numFmtId="0" fontId="11" fillId="0" borderId="13" xfId="0" applyFont="1" applyBorder="1"/>
    <xf numFmtId="165" fontId="11" fillId="0" borderId="13" xfId="0" applyNumberFormat="1" applyFont="1" applyBorder="1"/>
    <xf numFmtId="0" fontId="11" fillId="0" borderId="14" xfId="0" applyFont="1" applyBorder="1"/>
    <xf numFmtId="0" fontId="11" fillId="0" borderId="15" xfId="0" applyFont="1" applyBorder="1"/>
    <xf numFmtId="164" fontId="11" fillId="0" borderId="15" xfId="0" applyNumberFormat="1" applyFont="1" applyBorder="1"/>
    <xf numFmtId="164" fontId="11" fillId="0" borderId="16" xfId="0" applyNumberFormat="1" applyFont="1" applyBorder="1"/>
    <xf numFmtId="164" fontId="12" fillId="6" borderId="0" xfId="0" applyNumberFormat="1" applyFont="1" applyFill="1"/>
    <xf numFmtId="0" fontId="5" fillId="4" borderId="1" xfId="0" applyFont="1" applyFill="1" applyBorder="1" applyAlignment="1" applyProtection="1">
      <alignment horizontal="left"/>
      <protection locked="0"/>
    </xf>
    <xf numFmtId="0" fontId="5" fillId="4" borderId="2" xfId="0" applyFont="1" applyFill="1" applyBorder="1" applyAlignment="1" applyProtection="1">
      <alignment horizontal="left"/>
      <protection locked="0"/>
    </xf>
    <xf numFmtId="0" fontId="5" fillId="4" borderId="3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428625</xdr:colOff>
      <xdr:row>9</xdr:row>
      <xdr:rowOff>28575</xdr:rowOff>
    </xdr:from>
    <xdr:to>
      <xdr:col>14</xdr:col>
      <xdr:colOff>276225</xdr:colOff>
      <xdr:row>11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12409B5-48BE-4656-91BC-DD86C5E8E5BB}"/>
            </a:ext>
          </a:extLst>
        </xdr:cNvPr>
        <xdr:cNvSpPr/>
      </xdr:nvSpPr>
      <xdr:spPr>
        <a:xfrm>
          <a:off x="10101263" y="1771650"/>
          <a:ext cx="1143000" cy="4524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>
              <a:solidFill>
                <a:sysClr val="windowText" lastClr="000000"/>
              </a:solidFill>
            </a:rPr>
            <a:t>Insert time in</a:t>
          </a:r>
        </a:p>
        <a:p>
          <a:pPr algn="l"/>
          <a:r>
            <a:rPr lang="en-AU" sz="1100">
              <a:solidFill>
                <a:sysClr val="windowText" lastClr="000000"/>
              </a:solidFill>
            </a:rPr>
            <a:t>HH:MM format</a:t>
          </a:r>
        </a:p>
      </xdr:txBody>
    </xdr:sp>
    <xdr:clientData/>
  </xdr:twoCellAnchor>
  <xdr:twoCellAnchor>
    <xdr:from>
      <xdr:col>6</xdr:col>
      <xdr:colOff>238126</xdr:colOff>
      <xdr:row>9</xdr:row>
      <xdr:rowOff>57150</xdr:rowOff>
    </xdr:from>
    <xdr:to>
      <xdr:col>7</xdr:col>
      <xdr:colOff>133351</xdr:colOff>
      <xdr:row>11</xdr:row>
      <xdr:rowOff>161925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A4DD889-F872-42D2-A19C-DAC4FEAE9648}"/>
            </a:ext>
          </a:extLst>
        </xdr:cNvPr>
        <xdr:cNvSpPr/>
      </xdr:nvSpPr>
      <xdr:spPr>
        <a:xfrm>
          <a:off x="5100639" y="1800225"/>
          <a:ext cx="1128712" cy="48101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>
              <a:solidFill>
                <a:sysClr val="windowText" lastClr="000000"/>
              </a:solidFill>
            </a:rPr>
            <a:t>Insert whole</a:t>
          </a:r>
        </a:p>
        <a:p>
          <a:pPr algn="l"/>
          <a:r>
            <a:rPr lang="en-AU" sz="1100" baseline="0">
              <a:solidFill>
                <a:sysClr val="windowText" lastClr="000000"/>
              </a:solidFill>
            </a:rPr>
            <a:t>number for km</a:t>
          </a:r>
          <a:endParaRPr lang="en-AU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1143000</xdr:colOff>
      <xdr:row>10</xdr:row>
      <xdr:rowOff>114300</xdr:rowOff>
    </xdr:from>
    <xdr:to>
      <xdr:col>6</xdr:col>
      <xdr:colOff>238126</xdr:colOff>
      <xdr:row>10</xdr:row>
      <xdr:rowOff>114300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3D67FB5-12F3-4ADA-8CAA-C98906C28CE0}"/>
            </a:ext>
          </a:extLst>
        </xdr:cNvPr>
        <xdr:cNvCxnSpPr>
          <a:stCxn id="3" idx="1"/>
        </xdr:cNvCxnSpPr>
      </xdr:nvCxnSpPr>
      <xdr:spPr>
        <a:xfrm flipH="1">
          <a:off x="4772025" y="2038350"/>
          <a:ext cx="328614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228600</xdr:colOff>
      <xdr:row>5</xdr:row>
      <xdr:rowOff>28575</xdr:rowOff>
    </xdr:from>
    <xdr:to>
      <xdr:col>7</xdr:col>
      <xdr:colOff>476250</xdr:colOff>
      <xdr:row>7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E60DA67-0BF5-4BC1-8F0F-72AB8D838F1F}"/>
            </a:ext>
          </a:extLst>
        </xdr:cNvPr>
        <xdr:cNvSpPr/>
      </xdr:nvSpPr>
      <xdr:spPr>
        <a:xfrm>
          <a:off x="5091113" y="1019175"/>
          <a:ext cx="1481137" cy="51911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>
              <a:solidFill>
                <a:sysClr val="windowText" lastClr="000000"/>
              </a:solidFill>
            </a:rPr>
            <a:t>Type in School Name &amp;</a:t>
          </a:r>
          <a:r>
            <a:rPr lang="en-AU" sz="1100" baseline="0">
              <a:solidFill>
                <a:sysClr val="windowText" lastClr="000000"/>
              </a:solidFill>
            </a:rPr>
            <a:t> Location</a:t>
          </a:r>
          <a:endParaRPr lang="en-AU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1028700</xdr:colOff>
      <xdr:row>6</xdr:row>
      <xdr:rowOff>104775</xdr:rowOff>
    </xdr:from>
    <xdr:to>
      <xdr:col>6</xdr:col>
      <xdr:colOff>228600</xdr:colOff>
      <xdr:row>6</xdr:row>
      <xdr:rowOff>104775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4F1FF269-1722-47B6-97F7-238DDAFA4C0F}"/>
            </a:ext>
          </a:extLst>
        </xdr:cNvPr>
        <xdr:cNvCxnSpPr>
          <a:stCxn id="5" idx="1"/>
        </xdr:cNvCxnSpPr>
      </xdr:nvCxnSpPr>
      <xdr:spPr>
        <a:xfrm flipH="1">
          <a:off x="4657725" y="1276350"/>
          <a:ext cx="433388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</xdr:row>
      <xdr:rowOff>71438</xdr:rowOff>
    </xdr:from>
    <xdr:to>
      <xdr:col>12</xdr:col>
      <xdr:colOff>428625</xdr:colOff>
      <xdr:row>10</xdr:row>
      <xdr:rowOff>76200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29E1BA3D-5DB9-4BCA-B07B-C711C13551FC}"/>
            </a:ext>
          </a:extLst>
        </xdr:cNvPr>
        <xdr:cNvCxnSpPr>
          <a:stCxn id="2" idx="1"/>
        </xdr:cNvCxnSpPr>
      </xdr:nvCxnSpPr>
      <xdr:spPr>
        <a:xfrm flipH="1">
          <a:off x="9672638" y="1995488"/>
          <a:ext cx="428625" cy="47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A5AB-D84B-48FC-9A10-48625F008DF8}">
  <dimension ref="B1:M39"/>
  <sheetViews>
    <sheetView tabSelected="1" workbookViewId="0">
      <selection activeCell="G19" sqref="G19"/>
    </sheetView>
  </sheetViews>
  <sheetFormatPr defaultRowHeight="15" x14ac:dyDescent="0.25"/>
  <cols>
    <col min="1" max="1" width="2" customWidth="1"/>
    <col min="5" max="5" width="21.5703125" customWidth="1"/>
    <col min="6" max="7" width="17.28515625" customWidth="1"/>
    <col min="9" max="9" width="12.28515625" customWidth="1"/>
    <col min="12" max="12" width="10.5703125" customWidth="1"/>
  </cols>
  <sheetData>
    <row r="1" spans="2:13" s="3" customFormat="1" ht="21.75" customHeight="1" x14ac:dyDescent="0.2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13" ht="2.25" customHeight="1" x14ac:dyDescent="0.25"/>
    <row r="3" spans="2:13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2:13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2:13" ht="26.25" x14ac:dyDescent="0.4">
      <c r="B5" s="6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7" spans="2:13" ht="15.75" x14ac:dyDescent="0.25">
      <c r="B7" s="43" t="s">
        <v>2</v>
      </c>
      <c r="C7" s="44"/>
      <c r="D7" s="44"/>
      <c r="E7" s="44"/>
      <c r="F7" s="45"/>
      <c r="G7" s="7"/>
    </row>
    <row r="8" spans="2:13" x14ac:dyDescent="0.25">
      <c r="B8" s="8"/>
      <c r="F8" s="9"/>
      <c r="G8" s="9"/>
    </row>
    <row r="9" spans="2:13" ht="15.75" x14ac:dyDescent="0.25">
      <c r="B9" s="10" t="s">
        <v>3</v>
      </c>
      <c r="F9" s="9"/>
      <c r="G9" s="9"/>
    </row>
    <row r="10" spans="2:13" x14ac:dyDescent="0.25">
      <c r="F10" s="9"/>
      <c r="G10" s="9"/>
    </row>
    <row r="11" spans="2:13" ht="15.75" x14ac:dyDescent="0.25">
      <c r="B11" s="11" t="s">
        <v>4</v>
      </c>
      <c r="F11" s="12">
        <v>100</v>
      </c>
      <c r="G11" s="13"/>
      <c r="I11" s="11" t="s">
        <v>5</v>
      </c>
      <c r="L11" s="14">
        <v>4.1666666666666664E-2</v>
      </c>
    </row>
    <row r="12" spans="2:13" x14ac:dyDescent="0.25">
      <c r="F12" s="13"/>
      <c r="G12" s="13"/>
      <c r="L12" s="15"/>
    </row>
    <row r="13" spans="2:13" x14ac:dyDescent="0.25">
      <c r="B13" s="16" t="s">
        <v>6</v>
      </c>
      <c r="F13" s="17">
        <v>80</v>
      </c>
      <c r="G13" s="17"/>
      <c r="I13" s="18" t="s">
        <v>7</v>
      </c>
      <c r="L13" s="19"/>
    </row>
    <row r="14" spans="2:13" ht="3" customHeight="1" x14ac:dyDescent="0.25">
      <c r="B14" s="16"/>
      <c r="F14" s="20"/>
      <c r="G14" s="17"/>
      <c r="L14" s="19"/>
    </row>
    <row r="15" spans="2:13" ht="13.5" customHeight="1" x14ac:dyDescent="0.25">
      <c r="B15" s="16" t="s">
        <v>8</v>
      </c>
      <c r="F15" s="21">
        <v>0.72</v>
      </c>
      <c r="G15" s="9"/>
      <c r="I15" s="16" t="s">
        <v>9</v>
      </c>
      <c r="L15" s="22">
        <f>(F11*2)-(F13*2)</f>
        <v>40</v>
      </c>
    </row>
    <row r="16" spans="2:13" ht="4.5" customHeight="1" x14ac:dyDescent="0.25">
      <c r="B16" s="16"/>
      <c r="F16" s="21"/>
      <c r="G16" s="21"/>
      <c r="I16" s="16"/>
      <c r="L16" s="22"/>
    </row>
    <row r="17" spans="2:12" ht="14.25" customHeight="1" x14ac:dyDescent="0.25">
      <c r="B17" s="16" t="s">
        <v>10</v>
      </c>
      <c r="F17" s="19">
        <v>0.16666666666666666</v>
      </c>
      <c r="G17" s="21"/>
      <c r="I17" s="16" t="s">
        <v>11</v>
      </c>
      <c r="L17" s="19">
        <f>(L11*2)-(F21*2)</f>
        <v>0</v>
      </c>
    </row>
    <row r="18" spans="2:12" ht="5.25" customHeight="1" x14ac:dyDescent="0.25">
      <c r="B18" s="16"/>
      <c r="F18" s="22"/>
      <c r="G18" s="20"/>
      <c r="I18" s="16"/>
      <c r="L18" s="19"/>
    </row>
    <row r="19" spans="2:12" x14ac:dyDescent="0.25">
      <c r="B19" s="23" t="s">
        <v>12</v>
      </c>
      <c r="F19" s="20">
        <v>85</v>
      </c>
      <c r="G19" s="19"/>
      <c r="I19" s="16" t="s">
        <v>13</v>
      </c>
      <c r="L19" s="22">
        <f>IF(VALUE(L11)&gt;VALUE(F17),1,0)</f>
        <v>0</v>
      </c>
    </row>
    <row r="20" spans="2:12" ht="4.5" customHeight="1" x14ac:dyDescent="0.25">
      <c r="B20" s="16"/>
      <c r="F20" s="22"/>
      <c r="G20" s="20"/>
    </row>
    <row r="21" spans="2:12" x14ac:dyDescent="0.25">
      <c r="B21" s="23" t="s">
        <v>14</v>
      </c>
      <c r="F21" s="19">
        <v>4.1666666666666664E-2</v>
      </c>
      <c r="G21" s="20"/>
    </row>
    <row r="22" spans="2:12" ht="4.5" customHeight="1" x14ac:dyDescent="0.25">
      <c r="B22" s="16"/>
      <c r="F22" s="22"/>
      <c r="G22" s="20"/>
    </row>
    <row r="23" spans="2:12" ht="14.25" customHeight="1" x14ac:dyDescent="0.25">
      <c r="B23" s="23" t="s">
        <v>15</v>
      </c>
      <c r="F23" s="24">
        <v>4</v>
      </c>
      <c r="G23" s="19"/>
    </row>
    <row r="24" spans="2:12" ht="5.25" customHeight="1" x14ac:dyDescent="0.25">
      <c r="B24" s="16"/>
      <c r="F24" s="22"/>
      <c r="G24" s="20"/>
    </row>
    <row r="25" spans="2:12" x14ac:dyDescent="0.25">
      <c r="B25" s="16" t="s">
        <v>16</v>
      </c>
      <c r="F25" s="20">
        <v>255</v>
      </c>
      <c r="G25" s="24"/>
    </row>
    <row r="26" spans="2:12" x14ac:dyDescent="0.25">
      <c r="G26" s="24"/>
    </row>
    <row r="27" spans="2:12" x14ac:dyDescent="0.25">
      <c r="F27" s="20"/>
      <c r="G27" s="20"/>
    </row>
    <row r="28" spans="2:12" x14ac:dyDescent="0.25">
      <c r="G28" s="20"/>
    </row>
    <row r="29" spans="2:12" x14ac:dyDescent="0.25">
      <c r="F29" s="9"/>
      <c r="G29" s="9"/>
    </row>
    <row r="30" spans="2:12" x14ac:dyDescent="0.25">
      <c r="F30" s="9"/>
      <c r="G30" s="9"/>
    </row>
    <row r="31" spans="2:12" x14ac:dyDescent="0.25">
      <c r="E31" s="25" t="s">
        <v>17</v>
      </c>
      <c r="F31" s="26"/>
      <c r="G31" s="26"/>
      <c r="H31" s="27"/>
      <c r="I31" s="28"/>
    </row>
    <row r="32" spans="2:12" x14ac:dyDescent="0.25">
      <c r="E32" s="29" t="s">
        <v>18</v>
      </c>
      <c r="F32" s="30"/>
      <c r="G32" s="30"/>
      <c r="H32" s="31"/>
      <c r="I32" s="32">
        <f>IF(L15&gt;0,L15*F15,0)</f>
        <v>28.799999999999997</v>
      </c>
    </row>
    <row r="33" spans="5:9" ht="3.75" customHeight="1" x14ac:dyDescent="0.25">
      <c r="E33" s="33"/>
      <c r="F33" s="34"/>
      <c r="G33" s="34"/>
      <c r="H33" s="35"/>
      <c r="I33" s="36"/>
    </row>
    <row r="34" spans="5:9" x14ac:dyDescent="0.25">
      <c r="E34" s="33" t="s">
        <v>19</v>
      </c>
      <c r="F34" s="34"/>
      <c r="G34" s="34"/>
      <c r="H34" s="35"/>
      <c r="I34" s="37">
        <f>F19*ROUND((L17-INT(L17))*24,2)</f>
        <v>0</v>
      </c>
    </row>
    <row r="35" spans="5:9" ht="3.75" customHeight="1" x14ac:dyDescent="0.25">
      <c r="E35" s="33"/>
      <c r="F35" s="34"/>
      <c r="G35" s="34"/>
      <c r="H35" s="35"/>
      <c r="I35" s="36"/>
    </row>
    <row r="36" spans="5:9" x14ac:dyDescent="0.25">
      <c r="E36" s="38" t="s">
        <v>16</v>
      </c>
      <c r="F36" s="39"/>
      <c r="G36" s="39"/>
      <c r="H36" s="40"/>
      <c r="I36" s="41">
        <f>L19*F25</f>
        <v>0</v>
      </c>
    </row>
    <row r="37" spans="5:9" ht="15.75" x14ac:dyDescent="0.25">
      <c r="H37" s="42" t="s">
        <v>20</v>
      </c>
      <c r="I37" s="42">
        <f>SUM(I32:I36)</f>
        <v>28.799999999999997</v>
      </c>
    </row>
    <row r="38" spans="5:9" x14ac:dyDescent="0.25">
      <c r="F38" s="9"/>
      <c r="G38" s="9"/>
    </row>
    <row r="39" spans="5:9" x14ac:dyDescent="0.25">
      <c r="F39" s="9"/>
      <c r="G39" s="9"/>
    </row>
  </sheetData>
  <sheetProtection algorithmName="SHA-512" hashValue="9JqsyCo2C91ow5IleK9IuoxynYGKai9+/jZtamFaJ4Epzu9X2aQv4a8TYpACeq1K/hskmXzT8kjIcVdQTwV9tw==" saltValue="fUqP1Nr0tJbYzS10dlx1+g==" spinCount="100000" sheet="1" objects="1" scenarios="1"/>
  <mergeCells count="1">
    <mergeCell ref="B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Wong</dc:creator>
  <cp:lastModifiedBy>Allira Wiggins</cp:lastModifiedBy>
  <dcterms:created xsi:type="dcterms:W3CDTF">2020-10-23T06:40:14Z</dcterms:created>
  <dcterms:modified xsi:type="dcterms:W3CDTF">2020-10-25T22:06:51Z</dcterms:modified>
</cp:coreProperties>
</file>