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liraw\Desktop\"/>
    </mc:Choice>
  </mc:AlternateContent>
  <xr:revisionPtr revIDLastSave="0" documentId="8_{339EF257-C6D5-4450-B1DC-AD2913A8AB29}" xr6:coauthVersionLast="47" xr6:coauthVersionMax="47" xr10:uidLastSave="{00000000-0000-0000-0000-000000000000}"/>
  <workbookProtection workbookAlgorithmName="SHA-512" workbookHashValue="QZ/HfEnEPrpGAbCtaA6/mI4UVGqhZ3GoeYiKHSMebXp4lQrgyY71NZVsefty6Ooy2Fpi5Q3hG+uquOdv9Wc7Xw==" workbookSaltValue="/X69Q9J2065p4v1B+7yGe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List" sheetId="2" state="hidden" r:id="rId2"/>
  </sheets>
  <definedNames>
    <definedName name="_xlnm.Print_Area" localSheetId="0">Form!$A$1:$I$63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H41" i="1" l="1"/>
  <c r="H40" i="1"/>
  <c r="H39" i="1"/>
  <c r="H38" i="1"/>
  <c r="H37" i="1"/>
  <c r="F19" i="1"/>
  <c r="F18" i="1"/>
  <c r="F16" i="1"/>
  <c r="F15" i="1"/>
  <c r="G18" i="1" l="1"/>
  <c r="G17" i="1" s="1"/>
  <c r="G16" i="1" s="1"/>
  <c r="F22" i="1"/>
  <c r="I19" i="1"/>
  <c r="H20" i="1"/>
  <c r="H22" i="1" s="1"/>
  <c r="G15" i="1" l="1"/>
  <c r="I16" i="1"/>
  <c r="I18" i="1"/>
  <c r="I17" i="1"/>
  <c r="I20" i="1"/>
  <c r="E42" i="1" s="1"/>
  <c r="G44" i="1"/>
  <c r="D22" i="1"/>
  <c r="I15" i="1" l="1"/>
  <c r="G22" i="1"/>
  <c r="F44" i="1"/>
  <c r="H42" i="1"/>
  <c r="E22" i="1"/>
  <c r="E25" i="1" l="1"/>
  <c r="E41" i="1"/>
  <c r="I41" i="1" s="1"/>
  <c r="E39" i="1"/>
  <c r="E38" i="1"/>
  <c r="E37" i="1"/>
  <c r="I22" i="1" l="1"/>
  <c r="B45" i="1" s="1"/>
  <c r="E40" i="1"/>
  <c r="E44" i="1" s="1"/>
  <c r="I38" i="1"/>
  <c r="B33" i="1"/>
  <c r="I42" i="1" l="1"/>
  <c r="I40" i="1"/>
  <c r="I39" i="1" l="1"/>
  <c r="I37" i="1" l="1"/>
  <c r="I44" i="1" s="1"/>
  <c r="H44" i="1"/>
</calcChain>
</file>

<file path=xl/sharedStrings.xml><?xml version="1.0" encoding="utf-8"?>
<sst xmlns="http://schemas.openxmlformats.org/spreadsheetml/2006/main" count="58" uniqueCount="54">
  <si>
    <t>Queensland Catholic Education Commission</t>
  </si>
  <si>
    <t>Capital Assistance Claim for Payment</t>
  </si>
  <si>
    <t>This form constitutes a claim for capital payment and is also a declaration of project progress</t>
  </si>
  <si>
    <t>School Name</t>
  </si>
  <si>
    <t>Suburb</t>
  </si>
  <si>
    <t>Date of Claim</t>
  </si>
  <si>
    <t>School Authority</t>
  </si>
  <si>
    <t>QCEC Project No.</t>
  </si>
  <si>
    <t>Claim Number</t>
  </si>
  <si>
    <t>Funding Source</t>
  </si>
  <si>
    <t>Original Ministerial approved project cost</t>
  </si>
  <si>
    <t>Approved variation Funding Levels</t>
  </si>
  <si>
    <t>Current Approved Funding Level</t>
  </si>
  <si>
    <t>Less: Matching EIS Component</t>
  </si>
  <si>
    <t>Plus: Matching EIS Component</t>
  </si>
  <si>
    <t>Current funding provisions</t>
  </si>
  <si>
    <t>Local contribution</t>
  </si>
  <si>
    <r>
      <t xml:space="preserve">CAS Capital Assistance Supplementary Scheme </t>
    </r>
    <r>
      <rPr>
        <i/>
        <sz val="10"/>
        <rFont val="Calibri"/>
        <family val="2"/>
      </rPr>
      <t>(State grant)</t>
    </r>
  </si>
  <si>
    <r>
      <t xml:space="preserve">CAS Capital </t>
    </r>
    <r>
      <rPr>
        <i/>
        <sz val="10"/>
        <color theme="1"/>
        <rFont val="Calibri"/>
        <family val="2"/>
      </rPr>
      <t>(State Grant)</t>
    </r>
  </si>
  <si>
    <r>
      <t xml:space="preserve">CGP Capital </t>
    </r>
    <r>
      <rPr>
        <i/>
        <sz val="10"/>
        <color theme="1"/>
        <rFont val="Calibri"/>
        <family val="2"/>
      </rPr>
      <t>(Commonwealth grant)</t>
    </r>
  </si>
  <si>
    <r>
      <t xml:space="preserve">EIS External Infrastructure Subsidy </t>
    </r>
    <r>
      <rPr>
        <i/>
        <sz val="10"/>
        <color theme="1"/>
        <rFont val="Calibri"/>
        <family val="2"/>
      </rPr>
      <t>(State Grant)</t>
    </r>
  </si>
  <si>
    <t>Grant funds (quarantined) allocated to match EIS</t>
  </si>
  <si>
    <t>Total Approved Project Cost</t>
  </si>
  <si>
    <t>Approximate Extent of Work Covererd</t>
  </si>
  <si>
    <t>Enter milestone percentage achieved to date</t>
  </si>
  <si>
    <t>Project Progress</t>
  </si>
  <si>
    <t>Claim Details</t>
  </si>
  <si>
    <t>Enter values in shaded areas, if the local expenditure is not known leave blank</t>
  </si>
  <si>
    <t>Summary of funds distribution</t>
  </si>
  <si>
    <t>Adjusted funding provisions</t>
  </si>
  <si>
    <t>Sum of previous claims</t>
  </si>
  <si>
    <t>This claim</t>
  </si>
  <si>
    <t>Sum of all claims</t>
  </si>
  <si>
    <t>Funds remaining</t>
  </si>
  <si>
    <t>CAS Supplementary Scheme (State grant) Less Matching EIS</t>
  </si>
  <si>
    <t>CAS Capital (State Grant)</t>
  </si>
  <si>
    <t>CGP Capital (Commonwealth grant)</t>
  </si>
  <si>
    <t>EIS External Infrastructure Subsidy (State Grant)</t>
  </si>
  <si>
    <t>Current total project cost</t>
  </si>
  <si>
    <t>Estimated Project Completion Date</t>
  </si>
  <si>
    <t>I certify that this claim for grant funds is in accordance with the project as approved by the Minister.</t>
  </si>
  <si>
    <t>Name (School Authority Representative)</t>
  </si>
  <si>
    <t>Signature</t>
  </si>
  <si>
    <t>Date</t>
  </si>
  <si>
    <t>Please email as an attachment to: PES@qcec.catholic.edu.au</t>
  </si>
  <si>
    <t>Office use only</t>
  </si>
  <si>
    <t>Validated by</t>
  </si>
  <si>
    <t>Archdiocese of Brisbane CEO</t>
  </si>
  <si>
    <t>Diocese of Cairns CES</t>
  </si>
  <si>
    <t>Diocese of Rockhampton CEO</t>
  </si>
  <si>
    <t>Diocese of Toowoomba CEO</t>
  </si>
  <si>
    <t>Diocese of Townsville CEO</t>
  </si>
  <si>
    <t>Edmund Rice Education Australia</t>
  </si>
  <si>
    <t>RI and PJP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</si>
</sst>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(&quot;$&quot;#,##0\);\-"/>
    <numFmt numFmtId="165" formatCode="0%;\(0%\);\-"/>
    <numFmt numFmtId="166" formatCode="&quot;$&quot;#,##0.00;[Red]\(&quot;$&quot;#,##0.00\);\-"/>
    <numFmt numFmtId="167" formatCode="0.00%;\(0.00%\);\-"/>
  </numFmts>
  <fonts count="14" x14ac:knownFonts="1">
    <font>
      <sz val="10"/>
      <color theme="1"/>
      <name val="Calibri"/>
      <family val="2"/>
      <scheme val="minor"/>
    </font>
    <font>
      <b/>
      <sz val="24"/>
      <color rgb="FF003075"/>
      <name val="Calibri"/>
      <family val="2"/>
      <scheme val="minor"/>
    </font>
    <font>
      <b/>
      <sz val="16"/>
      <color rgb="FFB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b/>
      <sz val="11"/>
      <color rgb="FF003075"/>
      <name val="Calibri"/>
      <family val="2"/>
      <scheme val="minor"/>
    </font>
    <font>
      <sz val="10"/>
      <color rgb="FFB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0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F2F2F2"/>
      </patternFill>
    </fill>
    <fill>
      <patternFill patternType="lightDown">
        <fgColor theme="0" tint="-0.14996795556505021"/>
        <bgColor indexed="65"/>
      </patternFill>
    </fill>
  </fills>
  <borders count="2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A0A3A3"/>
      </bottom>
      <diagonal/>
    </border>
    <border>
      <left/>
      <right/>
      <top style="dotted">
        <color rgb="FFA0A3A3"/>
      </top>
      <bottom style="dotted">
        <color rgb="FFA0A3A3"/>
      </bottom>
      <diagonal/>
    </border>
    <border>
      <left/>
      <right/>
      <top style="dotted">
        <color rgb="FFA0A3A3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dotted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auto="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0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5" fillId="3" borderId="1" applyNumberFormat="0" applyAlignment="0">
      <protection locked="0"/>
    </xf>
    <xf numFmtId="0" fontId="5" fillId="3" borderId="17" applyBorder="0">
      <alignment horizontal="left"/>
      <protection locked="0"/>
    </xf>
    <xf numFmtId="0" fontId="13" fillId="7" borderId="19" applyNumberFormat="0" applyAlignment="0" applyProtection="0"/>
    <xf numFmtId="0" fontId="5" fillId="3" borderId="17" applyBorder="0">
      <alignment horizontal="left" vertical="center"/>
      <protection locked="0"/>
    </xf>
    <xf numFmtId="164" fontId="12" fillId="8" borderId="19" applyNumberFormat="0" applyFont="0" applyAlignment="0">
      <alignment vertical="center"/>
    </xf>
    <xf numFmtId="0" fontId="12" fillId="5" borderId="16">
      <protection locked="0"/>
    </xf>
  </cellStyleXfs>
  <cellXfs count="56">
    <xf numFmtId="0" fontId="0" fillId="0" borderId="0" xfId="0"/>
    <xf numFmtId="0" fontId="1" fillId="0" borderId="0" xfId="1"/>
    <xf numFmtId="0" fontId="2" fillId="0" borderId="0" xfId="2"/>
    <xf numFmtId="0" fontId="6" fillId="0" borderId="0" xfId="0" applyFont="1"/>
    <xf numFmtId="0" fontId="0" fillId="0" borderId="2" xfId="0" applyBorder="1"/>
    <xf numFmtId="0" fontId="0" fillId="4" borderId="0" xfId="0" applyFill="1"/>
    <xf numFmtId="0" fontId="6" fillId="4" borderId="0" xfId="0" applyFont="1" applyFill="1"/>
    <xf numFmtId="0" fontId="6" fillId="0" borderId="6" xfId="0" applyFont="1" applyBorder="1"/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5" fillId="3" borderId="1" xfId="4" applyNumberFormat="1" applyAlignment="1">
      <alignment horizontal="center" vertical="center"/>
      <protection locked="0"/>
    </xf>
    <xf numFmtId="16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center" wrapText="1"/>
    </xf>
    <xf numFmtId="164" fontId="6" fillId="0" borderId="6" xfId="0" applyNumberFormat="1" applyFont="1" applyBorder="1" applyAlignment="1">
      <alignment horizontal="center"/>
    </xf>
    <xf numFmtId="0" fontId="9" fillId="0" borderId="0" xfId="3"/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0" fillId="0" borderId="0" xfId="0" applyFont="1"/>
    <xf numFmtId="0" fontId="5" fillId="0" borderId="4" xfId="0" applyFont="1" applyBorder="1" applyAlignment="1">
      <alignment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11" fillId="4" borderId="0" xfId="3" applyFont="1" applyFill="1" applyBorder="1" applyAlignment="1">
      <alignment horizontal="left"/>
    </xf>
    <xf numFmtId="15" fontId="5" fillId="3" borderId="1" xfId="4" applyNumberFormat="1" applyAlignment="1">
      <alignment horizontal="center" vertical="center"/>
      <protection locked="0"/>
    </xf>
    <xf numFmtId="15" fontId="5" fillId="3" borderId="1" xfId="4" applyNumberFormat="1" applyAlignment="1">
      <alignment horizontal="left" vertical="center"/>
      <protection locked="0"/>
    </xf>
    <xf numFmtId="164" fontId="0" fillId="0" borderId="0" xfId="0" applyNumberFormat="1" applyAlignment="1">
      <alignment vertical="center"/>
    </xf>
    <xf numFmtId="164" fontId="5" fillId="3" borderId="1" xfId="4" applyNumberFormat="1" applyAlignment="1">
      <alignment horizontal="center"/>
      <protection locked="0"/>
    </xf>
    <xf numFmtId="166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7" fontId="5" fillId="3" borderId="1" xfId="4" applyNumberFormat="1" applyAlignment="1">
      <alignment horizontal="center" vertical="center"/>
      <protection locked="0"/>
    </xf>
    <xf numFmtId="0" fontId="12" fillId="5" borderId="16" xfId="9">
      <protection locked="0"/>
    </xf>
    <xf numFmtId="0" fontId="5" fillId="3" borderId="1" xfId="4" applyAlignment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" xfId="4" applyAlignment="1">
      <alignment horizontal="left" vertical="center"/>
      <protection locked="0"/>
    </xf>
    <xf numFmtId="0" fontId="4" fillId="6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3" borderId="17" xfId="4" applyBorder="1" applyAlignment="1">
      <alignment horizontal="left" vertical="center"/>
      <protection locked="0"/>
    </xf>
    <xf numFmtId="0" fontId="5" fillId="3" borderId="18" xfId="4" applyBorder="1" applyAlignment="1">
      <alignment horizontal="left" vertical="center"/>
      <protection locked="0"/>
    </xf>
    <xf numFmtId="0" fontId="0" fillId="0" borderId="0" xfId="0" applyAlignment="1">
      <alignment horizontal="center"/>
    </xf>
    <xf numFmtId="0" fontId="5" fillId="3" borderId="1" xfId="4" applyAlignment="1">
      <alignment horizontal="center"/>
      <protection locked="0"/>
    </xf>
  </cellXfs>
  <cellStyles count="10">
    <cellStyle name="DropDown" xfId="7" xr:uid="{CB77126D-C09D-43CC-B0EB-C7480579CBFD}"/>
    <cellStyle name="Hashed" xfId="8" xr:uid="{52B729C4-919D-40C2-9D79-09E5463F727F}"/>
    <cellStyle name="Heading 1" xfId="1" builtinId="16" customBuiltin="1"/>
    <cellStyle name="Heading 2" xfId="2" builtinId="17" customBuiltin="1"/>
    <cellStyle name="Heading 3" xfId="3" builtinId="18" customBuiltin="1"/>
    <cellStyle name="Input" xfId="4" builtinId="20" customBuiltin="1"/>
    <cellStyle name="Normal" xfId="0" builtinId="0" customBuiltin="1"/>
    <cellStyle name="Office Use" xfId="9" xr:uid="{B68F44EC-852E-4982-B5A6-1A50614ED59E}"/>
    <cellStyle name="Output" xfId="6" builtinId="21" customBuiltin="1"/>
    <cellStyle name="Style 1" xfId="5" xr:uid="{245455E0-6DFD-4DC6-BAC2-1171F4B3AEEE}"/>
  </cellStyles>
  <dxfs count="2">
    <dxf>
      <font>
        <b/>
        <i val="0"/>
        <strike val="0"/>
        <color rgb="FFB00000"/>
      </font>
      <fill>
        <patternFill>
          <bgColor rgb="FFFFE5E5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003075"/>
      <color rgb="FF700000"/>
      <color rgb="FF920000"/>
      <color rgb="FFA0A3A3"/>
      <color rgb="FFFFE1E1"/>
      <color rgb="FFB00000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66749505430268E-3"/>
          <c:y val="0.22946513498134388"/>
          <c:w val="0.99620693736987043"/>
          <c:h val="0.60779382535474746"/>
        </c:manualLayout>
      </c:layout>
      <c:barChart>
        <c:barDir val="bar"/>
        <c:grouping val="stacked"/>
        <c:varyColors val="0"/>
        <c:ser>
          <c:idx val="1"/>
          <c:order val="0"/>
          <c:spPr>
            <a:solidFill>
              <a:srgbClr val="B00000"/>
            </a:solidFill>
            <a:ln w="9525">
              <a:solidFill>
                <a:srgbClr val="700000"/>
              </a:solidFill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Form!$D$25</c:f>
              <c:numCache>
                <c:formatCode>0.00%;\(0.00%\);\-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67D-481B-9678-F1DCAF135644}"/>
            </c:ext>
          </c:extLst>
        </c:ser>
        <c:ser>
          <c:idx val="0"/>
          <c:order val="1"/>
          <c:spPr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A9-4801-A8DD-CBC315B403E0}"/>
              </c:ext>
            </c:extLst>
          </c:dPt>
          <c:val>
            <c:numRef>
              <c:f>Form!$E$25</c:f>
              <c:numCache>
                <c:formatCode>0%;\(0%\);\-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D-481B-9678-F1DCAF135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0459488"/>
        <c:axId val="1013427520"/>
      </c:barChart>
      <c:catAx>
        <c:axId val="1120459488"/>
        <c:scaling>
          <c:orientation val="minMax"/>
        </c:scaling>
        <c:delete val="1"/>
        <c:axPos val="l"/>
        <c:majorTickMark val="none"/>
        <c:minorTickMark val="none"/>
        <c:tickLblPos val="nextTo"/>
        <c:crossAx val="1013427520"/>
        <c:crosses val="autoZero"/>
        <c:auto val="1"/>
        <c:lblAlgn val="ctr"/>
        <c:lblOffset val="100"/>
        <c:noMultiLvlLbl val="0"/>
      </c:catAx>
      <c:valAx>
        <c:axId val="1013427520"/>
        <c:scaling>
          <c:orientation val="minMax"/>
          <c:max val="1"/>
          <c:min val="0"/>
        </c:scaling>
        <c:delete val="1"/>
        <c:axPos val="b"/>
        <c:numFmt formatCode="0.00%;\(0.00%\);\-" sourceLinked="1"/>
        <c:majorTickMark val="none"/>
        <c:minorTickMark val="none"/>
        <c:tickLblPos val="nextTo"/>
        <c:crossAx val="112045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606238</xdr:colOff>
      <xdr:row>1</xdr:row>
      <xdr:rowOff>28576</xdr:rowOff>
    </xdr:from>
    <xdr:to>
      <xdr:col>9</xdr:col>
      <xdr:colOff>10760</xdr:colOff>
      <xdr:row>3</xdr:row>
      <xdr:rowOff>18898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AC4845-A921-47CF-876A-F064156B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071" y="187326"/>
          <a:ext cx="1768839" cy="65707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152400</xdr:rowOff>
    </xdr:from>
    <xdr:to>
      <xdr:col>9</xdr:col>
      <xdr:colOff>0</xdr:colOff>
      <xdr:row>30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C0FF9CE-201C-4EED-A83B-A4B6CF50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K64"/>
  <sheetViews>
    <sheetView showGridLines="0" tabSelected="1" zoomScale="90" zoomScaleNormal="90" workbookViewId="0">
      <selection activeCell="B11" sqref="B11:C11"/>
    </sheetView>
  </sheetViews>
  <sheetFormatPr defaultColWidth="0" defaultRowHeight="12.75" zeroHeight="1" x14ac:dyDescent="0.2"/>
  <cols>
    <col min="1" max="2" width="2.7109375" customWidth="1"/>
    <col min="3" max="3" width="48.85546875" customWidth="1"/>
    <col min="4" max="9" width="17.7109375" customWidth="1"/>
    <col min="10" max="10" width="2.7109375" customWidth="1"/>
    <col min="11" max="16384" width="9.140625" hidden="1"/>
  </cols>
  <sheetData>
    <row r="1" spans="2:9" x14ac:dyDescent="0.2"/>
    <row r="2" spans="2:9" ht="31.5" x14ac:dyDescent="0.5">
      <c r="B2" s="1" t="s">
        <v>0</v>
      </c>
    </row>
    <row r="3" spans="2:9" ht="21" x14ac:dyDescent="0.35">
      <c r="B3" s="2" t="s">
        <v>1</v>
      </c>
    </row>
    <row r="4" spans="2:9" x14ac:dyDescent="0.2"/>
    <row r="5" spans="2:9" ht="20.100000000000001" customHeight="1" x14ac:dyDescent="0.2">
      <c r="B5" s="47" t="s">
        <v>2</v>
      </c>
      <c r="C5" s="47"/>
      <c r="D5" s="47"/>
      <c r="E5" s="47"/>
      <c r="F5" s="47"/>
      <c r="G5" s="47"/>
      <c r="H5" s="47"/>
      <c r="I5" s="47"/>
    </row>
    <row r="6" spans="2:9" x14ac:dyDescent="0.2"/>
    <row r="7" spans="2:9" ht="15" customHeight="1" x14ac:dyDescent="0.2">
      <c r="B7" s="3" t="s">
        <v>3</v>
      </c>
      <c r="E7" s="3" t="s">
        <v>4</v>
      </c>
      <c r="I7" s="3" t="s">
        <v>5</v>
      </c>
    </row>
    <row r="8" spans="2:9" ht="15" customHeight="1" x14ac:dyDescent="0.2">
      <c r="B8" s="49"/>
      <c r="C8" s="49"/>
      <c r="E8" s="49"/>
      <c r="F8" s="49"/>
      <c r="G8" s="49"/>
      <c r="I8" s="36"/>
    </row>
    <row r="9" spans="2:9" ht="5.0999999999999996" customHeight="1" x14ac:dyDescent="0.2"/>
    <row r="10" spans="2:9" ht="15" customHeight="1" thickBot="1" x14ac:dyDescent="0.25">
      <c r="B10" s="3" t="s">
        <v>6</v>
      </c>
      <c r="E10" s="3" t="s">
        <v>7</v>
      </c>
      <c r="I10" s="3" t="s">
        <v>8</v>
      </c>
    </row>
    <row r="11" spans="2:9" ht="15" customHeight="1" thickBot="1" x14ac:dyDescent="0.25">
      <c r="B11" s="52"/>
      <c r="C11" s="53"/>
      <c r="E11" s="46"/>
      <c r="I11" s="46"/>
    </row>
    <row r="12" spans="2:9" x14ac:dyDescent="0.2"/>
    <row r="13" spans="2:9" ht="38.25" x14ac:dyDescent="0.2">
      <c r="B13" s="19" t="s">
        <v>9</v>
      </c>
      <c r="C13" s="20"/>
      <c r="D13" s="21" t="s">
        <v>10</v>
      </c>
      <c r="E13" s="21" t="s">
        <v>11</v>
      </c>
      <c r="F13" s="21" t="s">
        <v>12</v>
      </c>
      <c r="G13" s="40" t="s">
        <v>13</v>
      </c>
      <c r="H13" s="40" t="s">
        <v>14</v>
      </c>
      <c r="I13" s="21" t="s">
        <v>15</v>
      </c>
    </row>
    <row r="14" spans="2:9" ht="5.0999999999999996" customHeight="1" x14ac:dyDescent="0.2">
      <c r="B14" s="3"/>
      <c r="D14" s="16"/>
      <c r="E14" s="16"/>
      <c r="I14" s="16"/>
    </row>
    <row r="15" spans="2:9" s="9" customFormat="1" ht="15" customHeight="1" x14ac:dyDescent="0.2">
      <c r="B15" s="13" t="s">
        <v>16</v>
      </c>
      <c r="C15" s="13"/>
      <c r="D15" s="11"/>
      <c r="E15" s="11"/>
      <c r="F15" s="41">
        <f>IF(E15&gt;0,E15,D15)</f>
        <v>0</v>
      </c>
      <c r="G15" s="41">
        <f>IF(-SUM(G16:G18)=F19,0,-F19-SUM(G16:G18))</f>
        <v>0</v>
      </c>
      <c r="H15" s="41"/>
      <c r="I15" s="8">
        <f t="shared" ref="I15:I20" si="0">(IF(E15=0,D15,E15))+G15+H15</f>
        <v>0</v>
      </c>
    </row>
    <row r="16" spans="2:9" s="9" customFormat="1" ht="15" customHeight="1" x14ac:dyDescent="0.2">
      <c r="B16" s="25" t="s">
        <v>17</v>
      </c>
      <c r="C16" s="14"/>
      <c r="D16" s="11"/>
      <c r="E16" s="11"/>
      <c r="F16" s="42">
        <f t="shared" ref="F16:F19" si="1">IF(E16&gt;0,E16,D16)</f>
        <v>0</v>
      </c>
      <c r="G16" s="42">
        <f>IF(-SUM(G17:G18)=F19,0,-MIN(F19+SUM(G17:G18),F16))</f>
        <v>0</v>
      </c>
      <c r="H16" s="42"/>
      <c r="I16" s="10">
        <f t="shared" si="0"/>
        <v>0</v>
      </c>
    </row>
    <row r="17" spans="2:11" s="9" customFormat="1" ht="15" customHeight="1" x14ac:dyDescent="0.2">
      <c r="B17" s="14" t="s">
        <v>18</v>
      </c>
      <c r="C17" s="14"/>
      <c r="D17" s="11"/>
      <c r="E17" s="11"/>
      <c r="F17" s="42">
        <f t="shared" si="1"/>
        <v>0</v>
      </c>
      <c r="G17" s="42">
        <f>IF(-SUM(G18)=F19,0,IF(F17&gt;0,-MIN(F19+G18,F17),0))</f>
        <v>0</v>
      </c>
      <c r="H17" s="42"/>
      <c r="I17" s="10">
        <f t="shared" si="0"/>
        <v>0</v>
      </c>
    </row>
    <row r="18" spans="2:11" s="9" customFormat="1" ht="15" customHeight="1" x14ac:dyDescent="0.2">
      <c r="B18" s="15" t="s">
        <v>19</v>
      </c>
      <c r="C18" s="15"/>
      <c r="D18" s="11"/>
      <c r="E18" s="11"/>
      <c r="F18" s="42">
        <f t="shared" si="1"/>
        <v>0</v>
      </c>
      <c r="G18" s="42">
        <f>IF(AND(F18&gt;0),-MIN(F19,F18),0)</f>
        <v>0</v>
      </c>
      <c r="H18" s="42"/>
      <c r="I18" s="10">
        <f t="shared" si="0"/>
        <v>0</v>
      </c>
      <c r="K18" s="37"/>
    </row>
    <row r="19" spans="2:11" s="9" customFormat="1" ht="15" customHeight="1" x14ac:dyDescent="0.2">
      <c r="B19" s="14" t="s">
        <v>20</v>
      </c>
      <c r="C19" s="14"/>
      <c r="D19" s="11"/>
      <c r="E19" s="11"/>
      <c r="F19" s="42">
        <f t="shared" si="1"/>
        <v>0</v>
      </c>
      <c r="G19" s="42"/>
      <c r="H19" s="42"/>
      <c r="I19" s="10">
        <f t="shared" si="0"/>
        <v>0</v>
      </c>
      <c r="K19" s="37"/>
    </row>
    <row r="20" spans="2:11" s="9" customFormat="1" ht="15" customHeight="1" x14ac:dyDescent="0.2">
      <c r="B20" s="15" t="s">
        <v>21</v>
      </c>
      <c r="D20"/>
      <c r="E20"/>
      <c r="F20" s="43"/>
      <c r="G20" s="43"/>
      <c r="H20" s="43">
        <f>IF(E19=0,D19,E19)</f>
        <v>0</v>
      </c>
      <c r="I20" s="12">
        <f t="shared" si="0"/>
        <v>0</v>
      </c>
      <c r="K20" s="37"/>
    </row>
    <row r="21" spans="2:11" ht="5.0999999999999996" customHeight="1" x14ac:dyDescent="0.2"/>
    <row r="22" spans="2:11" ht="15" customHeight="1" thickBot="1" x14ac:dyDescent="0.25">
      <c r="B22" s="7" t="s">
        <v>22</v>
      </c>
      <c r="C22" s="7"/>
      <c r="D22" s="17">
        <f t="shared" ref="D22:I22" si="2">SUM(D15:D20)</f>
        <v>0</v>
      </c>
      <c r="E22" s="17">
        <f t="shared" si="2"/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</row>
    <row r="23" spans="2:11" ht="5.0999999999999996" customHeight="1" thickTop="1" x14ac:dyDescent="0.2"/>
    <row r="24" spans="2:11" ht="15" x14ac:dyDescent="0.25">
      <c r="B24" s="18" t="s">
        <v>23</v>
      </c>
    </row>
    <row r="25" spans="2:11" ht="15" customHeight="1" x14ac:dyDescent="0.2">
      <c r="B25" t="s">
        <v>24</v>
      </c>
      <c r="D25" s="44"/>
      <c r="E25" s="22">
        <f>1-D25</f>
        <v>1</v>
      </c>
    </row>
    <row r="26" spans="2:11" ht="5.0999999999999996" customHeight="1" x14ac:dyDescent="0.2">
      <c r="D26">
        <v>1</v>
      </c>
    </row>
    <row r="27" spans="2:11" ht="15" x14ac:dyDescent="0.25">
      <c r="B27" s="18" t="s">
        <v>25</v>
      </c>
    </row>
    <row r="28" spans="2:11" x14ac:dyDescent="0.2"/>
    <row r="29" spans="2:11" x14ac:dyDescent="0.2"/>
    <row r="30" spans="2:11" ht="5.0999999999999996" customHeight="1" x14ac:dyDescent="0.2"/>
    <row r="31" spans="2:11" ht="15" x14ac:dyDescent="0.25">
      <c r="B31" s="18" t="s">
        <v>26</v>
      </c>
    </row>
    <row r="32" spans="2:11" ht="5.0999999999999996" customHeight="1" x14ac:dyDescent="0.25">
      <c r="C32" s="18"/>
    </row>
    <row r="33" spans="2:11" ht="26.25" customHeight="1" x14ac:dyDescent="0.2">
      <c r="B33" s="51" t="str">
        <f>IF(I19&gt;0,"It is noted this project includes EIS work. In order to enable the progressive release of funds, a portion of the grant equal to the EIS has been quarantined to enable 100% payment of any progressive EIS claims.","")</f>
        <v/>
      </c>
      <c r="C33" s="51"/>
      <c r="D33" s="51"/>
      <c r="E33" s="51"/>
      <c r="F33" s="51"/>
      <c r="G33" s="51"/>
      <c r="H33" s="51"/>
      <c r="I33" s="51"/>
    </row>
    <row r="34" spans="2:11" ht="15" customHeight="1" x14ac:dyDescent="0.2">
      <c r="B34" s="24" t="s">
        <v>27</v>
      </c>
      <c r="D34" s="23"/>
      <c r="E34" s="23"/>
      <c r="F34" s="23"/>
      <c r="G34" s="23"/>
    </row>
    <row r="35" spans="2:11" ht="25.5" x14ac:dyDescent="0.2">
      <c r="B35" s="19" t="s">
        <v>28</v>
      </c>
      <c r="C35" s="19"/>
      <c r="D35" s="19"/>
      <c r="E35" s="21" t="s">
        <v>29</v>
      </c>
      <c r="F35" s="21" t="s">
        <v>30</v>
      </c>
      <c r="G35" s="21" t="s">
        <v>31</v>
      </c>
      <c r="H35" s="21" t="s">
        <v>32</v>
      </c>
      <c r="I35" s="21" t="s">
        <v>33</v>
      </c>
    </row>
    <row r="36" spans="2:11" ht="5.0999999999999996" customHeight="1" x14ac:dyDescent="0.2">
      <c r="B36" s="3"/>
      <c r="E36" s="16"/>
      <c r="F36" s="16"/>
      <c r="G36" s="16"/>
      <c r="H36" s="16"/>
      <c r="I36" s="16"/>
    </row>
    <row r="37" spans="2:11" s="9" customFormat="1" ht="15" customHeight="1" x14ac:dyDescent="0.2">
      <c r="B37" s="13" t="s">
        <v>16</v>
      </c>
      <c r="C37" s="13"/>
      <c r="D37" s="13"/>
      <c r="E37" s="8">
        <f t="shared" ref="E37:E41" si="3">I15</f>
        <v>0</v>
      </c>
      <c r="F37" s="11"/>
      <c r="G37" s="11"/>
      <c r="H37" s="8">
        <f t="shared" ref="H37:H42" si="4">F37+G37</f>
        <v>0</v>
      </c>
      <c r="I37" s="8">
        <f t="shared" ref="I37:I42" si="5">E37-H37</f>
        <v>0</v>
      </c>
    </row>
    <row r="38" spans="2:11" s="9" customFormat="1" ht="15" customHeight="1" x14ac:dyDescent="0.2">
      <c r="B38" s="14" t="s">
        <v>34</v>
      </c>
      <c r="C38" s="14"/>
      <c r="D38" s="14"/>
      <c r="E38" s="10">
        <f t="shared" si="3"/>
        <v>0</v>
      </c>
      <c r="F38" s="11"/>
      <c r="G38" s="11"/>
      <c r="H38" s="10">
        <f t="shared" si="4"/>
        <v>0</v>
      </c>
      <c r="I38" s="10">
        <f t="shared" si="5"/>
        <v>0</v>
      </c>
    </row>
    <row r="39" spans="2:11" s="9" customFormat="1" ht="15" customHeight="1" x14ac:dyDescent="0.2">
      <c r="B39" s="14" t="s">
        <v>35</v>
      </c>
      <c r="C39" s="14"/>
      <c r="D39" s="14"/>
      <c r="E39" s="10">
        <f t="shared" si="3"/>
        <v>0</v>
      </c>
      <c r="F39" s="38"/>
      <c r="G39" s="38"/>
      <c r="H39" s="10">
        <f t="shared" si="4"/>
        <v>0</v>
      </c>
      <c r="I39" s="10">
        <f t="shared" si="5"/>
        <v>0</v>
      </c>
    </row>
    <row r="40" spans="2:11" s="9" customFormat="1" ht="15" customHeight="1" x14ac:dyDescent="0.2">
      <c r="B40" s="14" t="s">
        <v>36</v>
      </c>
      <c r="C40" s="14"/>
      <c r="D40" s="14"/>
      <c r="E40" s="10">
        <f t="shared" si="3"/>
        <v>0</v>
      </c>
      <c r="F40" s="11"/>
      <c r="G40" s="11"/>
      <c r="H40" s="12">
        <f t="shared" si="4"/>
        <v>0</v>
      </c>
      <c r="I40" s="12">
        <f t="shared" si="5"/>
        <v>0</v>
      </c>
    </row>
    <row r="41" spans="2:11" s="9" customFormat="1" ht="15" customHeight="1" x14ac:dyDescent="0.2">
      <c r="B41" s="14" t="s">
        <v>37</v>
      </c>
      <c r="C41" s="14"/>
      <c r="D41" s="14"/>
      <c r="E41" s="10">
        <f t="shared" si="3"/>
        <v>0</v>
      </c>
      <c r="F41" s="11"/>
      <c r="G41" s="11"/>
      <c r="H41" s="12">
        <f t="shared" si="4"/>
        <v>0</v>
      </c>
      <c r="I41" s="12">
        <f t="shared" si="5"/>
        <v>0</v>
      </c>
    </row>
    <row r="42" spans="2:11" s="9" customFormat="1" ht="15" customHeight="1" x14ac:dyDescent="0.2">
      <c r="B42" s="15" t="s">
        <v>21</v>
      </c>
      <c r="C42" s="15"/>
      <c r="D42" s="15"/>
      <c r="E42" s="12">
        <f>I20</f>
        <v>0</v>
      </c>
      <c r="F42" s="38"/>
      <c r="G42" s="38"/>
      <c r="H42" s="12">
        <f t="shared" si="4"/>
        <v>0</v>
      </c>
      <c r="I42" s="12">
        <f t="shared" si="5"/>
        <v>0</v>
      </c>
    </row>
    <row r="43" spans="2:11" ht="5.0999999999999996" customHeight="1" x14ac:dyDescent="0.2"/>
    <row r="44" spans="2:11" ht="15" customHeight="1" thickBot="1" x14ac:dyDescent="0.25">
      <c r="B44" s="7" t="s">
        <v>38</v>
      </c>
      <c r="C44" s="7"/>
      <c r="D44" s="7"/>
      <c r="E44" s="17">
        <f>SUM(E37:E42)</f>
        <v>0</v>
      </c>
      <c r="F44" s="17">
        <f>SUM(F37:F42)</f>
        <v>0</v>
      </c>
      <c r="G44" s="17">
        <f>SUM(G37:G42)</f>
        <v>0</v>
      </c>
      <c r="H44" s="17">
        <f t="shared" ref="H44:I44" si="6">SUM(H37:H42)</f>
        <v>0</v>
      </c>
      <c r="I44" s="17">
        <f t="shared" si="6"/>
        <v>0</v>
      </c>
      <c r="K44" s="39"/>
    </row>
    <row r="45" spans="2:11" ht="24" customHeight="1" thickTop="1" x14ac:dyDescent="0.2">
      <c r="B45" s="48" t="str">
        <f>IFERROR(IF(SUM(F44,G44)/$I$22&gt;$D$25,"Claimed amount ("&amp;TEXT((F44+G44)/I22,"0.00%")&amp;") is greater than percentage complete indicated in above graph ("&amp;TEXT(D25,"0.00%")&amp;") , unable to release all funds being claimed","Claim ("&amp;TEXT((F44+G44)/I22,"0.00%")&amp;") is less than percentage complete indicated in the above graph ("&amp;TEXT(D25,"0.00%")&amp;"), OK to release funds being claimed"),"")</f>
        <v/>
      </c>
      <c r="C45" s="48"/>
      <c r="D45" s="48"/>
      <c r="E45" s="48"/>
      <c r="F45" s="48"/>
      <c r="G45" s="48"/>
      <c r="H45" s="48"/>
      <c r="I45" s="48"/>
    </row>
    <row r="46" spans="2:11" x14ac:dyDescent="0.2">
      <c r="B46" s="54"/>
      <c r="C46" s="54"/>
      <c r="D46" s="54"/>
      <c r="E46" s="54"/>
      <c r="F46" s="54"/>
      <c r="G46" s="54"/>
      <c r="H46" s="54"/>
    </row>
    <row r="47" spans="2:11" ht="15" customHeight="1" x14ac:dyDescent="0.2">
      <c r="B47" s="3" t="s">
        <v>39</v>
      </c>
      <c r="D47" s="35"/>
    </row>
    <row r="48" spans="2:11" ht="5.0999999999999996" customHeight="1" x14ac:dyDescent="0.2"/>
    <row r="49" spans="2:9" x14ac:dyDescent="0.2">
      <c r="B49" t="s">
        <v>40</v>
      </c>
    </row>
    <row r="50" spans="2:9" x14ac:dyDescent="0.2"/>
    <row r="51" spans="2:9" x14ac:dyDescent="0.2">
      <c r="B51" s="55"/>
      <c r="C51" s="55"/>
    </row>
    <row r="52" spans="2:9" x14ac:dyDescent="0.2">
      <c r="B52" s="55"/>
      <c r="C52" s="55"/>
    </row>
    <row r="53" spans="2:9" x14ac:dyDescent="0.2">
      <c r="B53" s="55"/>
      <c r="C53" s="55"/>
      <c r="E53" s="4"/>
      <c r="F53" s="4"/>
      <c r="G53" s="4"/>
      <c r="I53" s="4"/>
    </row>
    <row r="54" spans="2:9" x14ac:dyDescent="0.2">
      <c r="B54" s="3" t="s">
        <v>41</v>
      </c>
      <c r="E54" s="3" t="s">
        <v>42</v>
      </c>
      <c r="I54" s="3" t="s">
        <v>43</v>
      </c>
    </row>
    <row r="55" spans="2:9" x14ac:dyDescent="0.2"/>
    <row r="56" spans="2:9" ht="22.5" customHeight="1" x14ac:dyDescent="0.2">
      <c r="B56" s="50" t="s">
        <v>44</v>
      </c>
      <c r="C56" s="50"/>
      <c r="D56" s="50"/>
      <c r="E56" s="50"/>
      <c r="F56" s="50"/>
      <c r="G56" s="50"/>
      <c r="H56" s="50"/>
      <c r="I56" s="50"/>
    </row>
    <row r="57" spans="2:9" ht="13.5" thickBot="1" x14ac:dyDescent="0.25"/>
    <row r="58" spans="2:9" x14ac:dyDescent="0.2">
      <c r="B58" s="26"/>
      <c r="C58" s="27"/>
      <c r="D58" s="27"/>
      <c r="E58" s="27"/>
      <c r="F58" s="27"/>
      <c r="G58" s="27"/>
      <c r="H58" s="27"/>
      <c r="I58" s="28"/>
    </row>
    <row r="59" spans="2:9" ht="18.75" x14ac:dyDescent="0.3">
      <c r="B59" s="29"/>
      <c r="C59" s="34" t="s">
        <v>45</v>
      </c>
      <c r="D59" s="5"/>
      <c r="E59" s="5"/>
      <c r="F59" s="5"/>
      <c r="G59" s="5"/>
      <c r="H59" s="5"/>
      <c r="I59" s="30"/>
    </row>
    <row r="60" spans="2:9" ht="13.5" thickBot="1" x14ac:dyDescent="0.25">
      <c r="B60" s="29"/>
      <c r="C60" s="5"/>
      <c r="D60" s="5"/>
      <c r="E60" s="5"/>
      <c r="F60" s="5"/>
      <c r="G60" s="5"/>
      <c r="H60" s="5"/>
      <c r="I60" s="30"/>
    </row>
    <row r="61" spans="2:9" ht="18.95" customHeight="1" thickBot="1" x14ac:dyDescent="0.25">
      <c r="B61" s="29"/>
      <c r="C61" s="45"/>
      <c r="D61" s="5"/>
      <c r="E61" s="45"/>
      <c r="F61" s="5"/>
      <c r="G61" s="5"/>
      <c r="H61" s="5"/>
      <c r="I61" s="30"/>
    </row>
    <row r="62" spans="2:9" x14ac:dyDescent="0.2">
      <c r="B62" s="29"/>
      <c r="C62" s="6" t="s">
        <v>46</v>
      </c>
      <c r="D62" s="5"/>
      <c r="E62" s="6" t="s">
        <v>43</v>
      </c>
      <c r="F62" s="5"/>
      <c r="G62" s="5"/>
      <c r="H62" s="5"/>
      <c r="I62" s="30"/>
    </row>
    <row r="63" spans="2:9" ht="13.5" thickBot="1" x14ac:dyDescent="0.25">
      <c r="B63" s="31"/>
      <c r="C63" s="32"/>
      <c r="D63" s="32"/>
      <c r="E63" s="32"/>
      <c r="F63" s="32"/>
      <c r="G63" s="32"/>
      <c r="H63" s="32"/>
      <c r="I63" s="33"/>
    </row>
    <row r="64" spans="2:9" x14ac:dyDescent="0.2"/>
  </sheetData>
  <sheetProtection algorithmName="SHA-512" hashValue="w/ConSHTziNgQ+sRoBMOYe4ZX2x1GenJAJhtjc6benp65k1AgdTUx1bYvJphk7pWHckxfYbInWTMOXhRW+Gz4g==" saltValue="8XK8G9LJdU02UN1oQkOazw==" spinCount="100000" sheet="1" objects="1" scenarios="1" formatColumns="0" formatRows="0" selectLockedCells="1" autoFilter="0"/>
  <mergeCells count="9">
    <mergeCell ref="B5:I5"/>
    <mergeCell ref="B45:I45"/>
    <mergeCell ref="E8:G8"/>
    <mergeCell ref="B56:I56"/>
    <mergeCell ref="B33:I33"/>
    <mergeCell ref="B11:C11"/>
    <mergeCell ref="B8:C8"/>
    <mergeCell ref="B46:H46"/>
    <mergeCell ref="B51:C53"/>
  </mergeCells>
  <conditionalFormatting sqref="B45">
    <cfRule type="containsText" dxfId="1" priority="2" operator="containsText" text="less">
      <formula>NOT(ISERROR(SEARCH("less",B45)))</formula>
    </cfRule>
    <cfRule type="containsText" dxfId="0" priority="3" operator="containsText" text="greater">
      <formula>NOT(ISERROR(SEARCH("greater",B45)))</formula>
    </cfRule>
  </conditionalFormatting>
  <printOptions horizontalCentered="1"/>
  <pageMargins left="0.25" right="0.25" top="0.28000000000000003" bottom="0.75" header="0.3" footer="0.3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C807A-5AE9-4E56-BCCA-468A5B455511}">
          <x14:formula1>
            <xm:f>List!$B$3:$B$9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2DCA-4699-4247-B8D7-0B19E9E18051}">
  <sheetPr codeName="Sheet2"/>
  <dimension ref="B2:B9"/>
  <sheetViews>
    <sheetView workbookViewId="0"/>
  </sheetViews>
  <sheetFormatPr defaultRowHeight="12.75" x14ac:dyDescent="0.2"/>
  <cols>
    <col min="2" max="2" width="27.5703125" bestFit="1" customWidth="1"/>
  </cols>
  <sheetData>
    <row r="2" spans="2:2" x14ac:dyDescent="0.2">
      <c r="B2" s="3" t="s">
        <v>6</v>
      </c>
    </row>
    <row r="3" spans="2:2" x14ac:dyDescent="0.2">
      <c r="B3" t="s">
        <v>47</v>
      </c>
    </row>
    <row r="4" spans="2:2" x14ac:dyDescent="0.2">
      <c r="B4" t="s">
        <v>48</v>
      </c>
    </row>
    <row r="5" spans="2:2" x14ac:dyDescent="0.2">
      <c r="B5" t="s">
        <v>49</v>
      </c>
    </row>
    <row r="6" spans="2:2" x14ac:dyDescent="0.2">
      <c r="B6" t="s">
        <v>50</v>
      </c>
    </row>
    <row r="7" spans="2:2" x14ac:dyDescent="0.2">
      <c r="B7" t="s">
        <v>51</v>
      </c>
    </row>
    <row r="8" spans="2:2" x14ac:dyDescent="0.2">
      <c r="B8" t="s">
        <v>52</v>
      </c>
    </row>
    <row r="9" spans="2:2" x14ac:dyDescent="0.2">
      <c r="B9" t="s">
        <v>53</v>
      </c>
    </row>
  </sheetData>
  <sheetProtection algorithmName="SHA-512" hashValue="NR4VaGEZPRWQg3J9XuzrWkeUuu+c43cAFV7DBzhnTZqIzjr5v0Dnv8545C7liYcl5ceht0kC2Chfg2Z1+uUOfA==" saltValue="WpSsvVxKwO1cAA/y9DCE5A==" spinCount="100000" sheet="1" objects="1" scenarios="1" formatColumns="0" formatRows="0" autoFilter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5D56B5C477641989134126A7B98CF" ma:contentTypeVersion="8" ma:contentTypeDescription="Create a new document." ma:contentTypeScope="" ma:versionID="8c1da5643ea075041d776dac09fadb7d">
  <xsd:schema xmlns:xsd="http://www.w3.org/2001/XMLSchema" xmlns:xs="http://www.w3.org/2001/XMLSchema" xmlns:p="http://schemas.microsoft.com/office/2006/metadata/properties" xmlns:ns2="8dd69ecb-08c2-4344-b0ce-53f7fe78c99d" xmlns:ns3="98472627-14d0-4fb4-96b1-f92c084f1262" targetNamespace="http://schemas.microsoft.com/office/2006/metadata/properties" ma:root="true" ma:fieldsID="096347bf2f6ebdfdf9fbd1d954bb7c03" ns2:_="" ns3:_="">
    <xsd:import namespace="8dd69ecb-08c2-4344-b0ce-53f7fe78c99d"/>
    <xsd:import namespace="98472627-14d0-4fb4-96b1-f92c084f1262"/>
    <xsd:element name="properties">
      <xsd:complexType>
        <xsd:sequence>
          <xsd:element name="documentManagement">
            <xsd:complexType>
              <xsd:all>
                <xsd:element ref="ns2:Resourc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69ecb-08c2-4344-b0ce-53f7fe78c99d" elementFormDefault="qualified">
    <xsd:import namespace="http://schemas.microsoft.com/office/2006/documentManagement/types"/>
    <xsd:import namespace="http://schemas.microsoft.com/office/infopath/2007/PartnerControls"/>
    <xsd:element name="Resource" ma:index="8" nillable="true" ma:displayName="Resource" ma:format="Dropdown" ma:internalName="Resource">
      <xsd:simpleType>
        <xsd:restriction base="dms:Choice">
          <xsd:enumeration value="Forms"/>
          <xsd:enumeration value="Compliance"/>
          <xsd:enumeration value="How to Guides"/>
          <xsd:enumeration value="Guidelines"/>
          <xsd:enumeration value="Web Links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Year" ma:index="15" nillable="true" ma:displayName="Year" ma:decimals="0" ma:format="Dropdown" ma:internalName="Yea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72627-14d0-4fb4-96b1-f92c084f1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urce xmlns="8dd69ecb-08c2-4344-b0ce-53f7fe78c99d">Forms</Resource>
    <SharedWithUsers xmlns="98472627-14d0-4fb4-96b1-f92c084f1262">
      <UserInfo>
        <DisplayName/>
        <AccountId xsi:nil="true"/>
        <AccountType/>
      </UserInfo>
    </SharedWithUsers>
    <Year xmlns="8dd69ecb-08c2-4344-b0ce-53f7fe78c99d">2021</Year>
  </documentManagement>
</p:properties>
</file>

<file path=customXml/itemProps1.xml><?xml version="1.0" encoding="utf-8"?>
<ds:datastoreItem xmlns:ds="http://schemas.openxmlformats.org/officeDocument/2006/customXml" ds:itemID="{522C33DD-38F3-4252-9A43-E8485D5AF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8E2BF4-911C-444E-A8F4-7B22A0352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d69ecb-08c2-4344-b0ce-53f7fe78c99d"/>
    <ds:schemaRef ds:uri="98472627-14d0-4fb4-96b1-f92c084f1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F69613-D5DA-4F18-AA7B-DF8D8B0EAE01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8472627-14d0-4fb4-96b1-f92c084f1262"/>
    <ds:schemaRef ds:uri="8dd69ecb-08c2-4344-b0ce-53f7fe78c9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List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Bernadette Casey</dc:creator>
  <cp:keywords/>
  <dc:description/>
  <cp:lastModifiedBy>Allira Wiggins</cp:lastModifiedBy>
  <cp:revision/>
  <dcterms:created xsi:type="dcterms:W3CDTF">2019-08-01T02:41:52Z</dcterms:created>
  <dcterms:modified xsi:type="dcterms:W3CDTF">2022-11-21T23:38:21Z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0x0101001B35D56B5C477641989134126A7B98CF</vt:lpwstr>
  </property>
  <property fmtid="{D5CDD505-2E9C-101B-9397-08002B2CF9AE}" pid="3" name="Order">
    <vt:r8>15668500</vt:r8>
  </property>
  <property fmtid="{D5CDD505-2E9C-101B-9397-08002B2CF9AE}" pid="4" name="ComplianceAssetId">
    <vt:lpwstr/>
  </property>
  <property fmtid="{D5CDD505-2E9C-101B-9397-08002B2CF9AE}" pid="5" name="SharedWithUsers">
    <vt:lpwstr/>
  </property>
  <property fmtid="{D5CDD505-2E9C-101B-9397-08002B2CF9AE}" pid="6" name="HomePage">
    <vt:bool>false</vt:bool>
  </property>
</Properties>
</file>